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pache24\htdocs\doingstats\x\tier1\distribution\continuous\xlsx\"/>
    </mc:Choice>
  </mc:AlternateContent>
  <bookViews>
    <workbookView xWindow="0" yWindow="0" windowWidth="24000" windowHeight="9660" activeTab="1"/>
  </bookViews>
  <sheets>
    <sheet name="Welcome" sheetId="2" r:id="rId1"/>
    <sheet name="Solutio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9" i="1"/>
  <c r="E10" i="1"/>
  <c r="E14" i="1"/>
  <c r="E13" i="1"/>
  <c r="E12" i="1"/>
  <c r="E11" i="1"/>
  <c r="E8" i="1"/>
  <c r="E7" i="1"/>
  <c r="D4" i="1"/>
  <c r="D19" i="1" l="1"/>
  <c r="D12" i="1"/>
  <c r="D11" i="1"/>
  <c r="D7" i="1"/>
  <c r="D21" i="1"/>
  <c r="D22" i="1"/>
  <c r="D20" i="1"/>
</calcChain>
</file>

<file path=xl/sharedStrings.xml><?xml version="1.0" encoding="utf-8"?>
<sst xmlns="http://schemas.openxmlformats.org/spreadsheetml/2006/main" count="25" uniqueCount="21">
  <si>
    <t>Mean</t>
  </si>
  <si>
    <t>x</t>
  </si>
  <si>
    <t>p</t>
  </si>
  <si>
    <t>µ</t>
  </si>
  <si>
    <t>α</t>
  </si>
  <si>
    <r>
      <t>σ</t>
    </r>
    <r>
      <rPr>
        <b/>
        <i/>
        <vertAlign val="superscript"/>
        <sz val="16"/>
        <rFont val="Times New Roman"/>
        <family val="1"/>
      </rPr>
      <t>2</t>
    </r>
  </si>
  <si>
    <t>σ</t>
  </si>
  <si>
    <r>
      <t xml:space="preserve">The expected value, </t>
    </r>
    <r>
      <rPr>
        <i/>
        <sz val="11"/>
        <color rgb="FF001746"/>
        <rFont val="Times New Roman"/>
        <family val="1"/>
      </rPr>
      <t>E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</si>
  <si>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t xml:space="preserve">The variance, </t>
    </r>
    <r>
      <rPr>
        <i/>
        <sz val="11"/>
        <color rgb="FF001746"/>
        <rFont val="Times New Roman"/>
        <family val="1"/>
      </rPr>
      <t>Var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</si>
  <si>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t xml:space="preserve">The standard deviation, </t>
    </r>
    <r>
      <rPr>
        <i/>
        <sz val="11"/>
        <color rgb="FF001746"/>
        <rFont val="Times New Roman"/>
        <family val="1"/>
      </rPr>
      <t>StDev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</si>
  <si>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rPr>
        <b/>
        <i/>
        <sz val="16"/>
        <rFont val="Times New Roman"/>
        <family val="1"/>
      </rPr>
      <t>x</t>
    </r>
    <r>
      <rPr>
        <b/>
        <vertAlign val="subscript"/>
        <sz val="16"/>
        <rFont val="Times New Roman"/>
        <family val="1"/>
      </rPr>
      <t>α</t>
    </r>
  </si>
  <si>
    <t>StDev</t>
  </si>
  <si>
    <t>Variance</t>
  </si>
  <si>
    <r>
      <t>σ</t>
    </r>
    <r>
      <rPr>
        <b/>
        <i/>
        <vertAlign val="superscript"/>
        <sz val="14"/>
        <rFont val="Calibri"/>
        <family val="2"/>
      </rPr>
      <t>2</t>
    </r>
  </si>
  <si>
    <t>The expected volume amount of kefir in the bottle [ml].</t>
  </si>
  <si>
    <r>
      <t>The variance of the volume [ml</t>
    </r>
    <r>
      <rPr>
        <vertAlign val="superscript"/>
        <sz val="12"/>
        <color rgb="FF001746"/>
        <rFont val="Times New Roman"/>
        <family val="1"/>
      </rPr>
      <t>2</t>
    </r>
    <r>
      <rPr>
        <sz val="12"/>
        <color rgb="FF001746"/>
        <rFont val="Times New Roman"/>
        <family val="1"/>
      </rPr>
      <t>].</t>
    </r>
  </si>
  <si>
    <t>The standard deviation of the volume [ml].</t>
  </si>
  <si>
    <t>+∞</t>
  </si>
  <si>
    <r>
      <t>This percentile is undefined. The 4</t>
    </r>
    <r>
      <rPr>
        <vertAlign val="superscript"/>
        <sz val="11"/>
        <color rgb="FF001746"/>
        <rFont val="Times New Roman"/>
        <family val="1"/>
      </rPr>
      <t>th</t>
    </r>
    <r>
      <rPr>
        <sz val="11"/>
        <color rgb="FF001746"/>
        <rFont val="Times New Roman"/>
        <family val="1"/>
      </rPr>
      <t xml:space="preserve"> percentile is the maximum value of the random variable.</t>
    </r>
  </si>
  <si>
    <t>Theoretically, the Normal variable's maximum is +∞.</t>
  </si>
  <si>
    <r>
      <t xml:space="preserve">The </t>
    </r>
    <r>
      <rPr>
        <i/>
        <sz val="11"/>
        <color rgb="FF001746"/>
        <rFont val="Times New Roman"/>
        <family val="1"/>
      </rPr>
      <t>top</t>
    </r>
    <r>
      <rPr>
        <sz val="11"/>
        <color rgb="FF001746"/>
        <rFont val="Times New Roman"/>
        <family val="1"/>
      </rPr>
      <t xml:space="preserve"> α</t>
    </r>
    <r>
      <rPr>
        <vertAlign val="superscript"/>
        <sz val="14"/>
        <color rgb="FF001746"/>
        <rFont val="Times New Roman"/>
        <family val="1"/>
      </rPr>
      <t>th</t>
    </r>
    <r>
      <rPr>
        <sz val="14"/>
        <color rgb="FF001746"/>
        <rFont val="Times New Roman"/>
        <family val="1"/>
      </rPr>
      <t xml:space="preserve"> percentile (the same as the (1-α)</t>
    </r>
    <r>
      <rPr>
        <vertAlign val="superscript"/>
        <sz val="14"/>
        <color rgb="FF001746"/>
        <rFont val="Times New Roman"/>
        <family val="1"/>
      </rPr>
      <t>th</t>
    </r>
    <r>
      <rPr>
        <sz val="14"/>
        <color rgb="FF001746"/>
        <rFont val="Times New Roman"/>
        <family val="1"/>
      </rPr>
      <t xml:space="preserve"> percentile).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</si>
</sst>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71" formatCode="_(* #,##0.0_);_(* \(#,##0.0\);_(* &quot;-&quot;?_);_(@_)"/>
    <numFmt numFmtId="173" formatCode="_(* #,##0.00_);_(* \(#,##0.00\);_(* &quot;-&quot;?_);_(@_)"/>
  </numFmts>
  <fonts count="24" x14ac:knownFonts="1">
    <font>
      <sz val="10"/>
      <name val="Arial"/>
    </font>
    <font>
      <sz val="14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i/>
      <sz val="14"/>
      <name val="Calibri"/>
      <family val="2"/>
    </font>
    <font>
      <sz val="14"/>
      <name val="Times New Roman"/>
      <family val="1"/>
    </font>
    <font>
      <b/>
      <i/>
      <sz val="16"/>
      <name val="Times New Roman"/>
      <family val="1"/>
    </font>
    <font>
      <b/>
      <i/>
      <vertAlign val="superscript"/>
      <sz val="16"/>
      <name val="Times New Roman"/>
      <family val="1"/>
    </font>
    <font>
      <sz val="11"/>
      <color rgb="FF001746"/>
      <name val="Times New Roman"/>
      <family val="1"/>
    </font>
    <font>
      <vertAlign val="superscript"/>
      <sz val="14"/>
      <color rgb="FF001746"/>
      <name val="Times New Roman"/>
      <family val="1"/>
    </font>
    <font>
      <sz val="14"/>
      <color rgb="FF001746"/>
      <name val="Times New Roman"/>
      <family val="1"/>
    </font>
    <font>
      <sz val="12"/>
      <color rgb="FF001746"/>
      <name val="Times New Roman"/>
      <family val="1"/>
    </font>
    <font>
      <i/>
      <sz val="11"/>
      <color rgb="FF001746"/>
      <name val="Times New Roman"/>
      <family val="1"/>
    </font>
    <font>
      <b/>
      <sz val="16"/>
      <name val="Times New Roman"/>
      <family val="1"/>
    </font>
    <font>
      <b/>
      <vertAlign val="subscript"/>
      <sz val="16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b/>
      <i/>
      <vertAlign val="superscript"/>
      <sz val="14"/>
      <name val="Calibri"/>
      <family val="2"/>
    </font>
    <font>
      <vertAlign val="superscript"/>
      <sz val="12"/>
      <color rgb="FF001746"/>
      <name val="Times New Roman"/>
      <family val="1"/>
    </font>
    <font>
      <sz val="10"/>
      <name val="Times New Roman"/>
      <family val="1"/>
    </font>
    <font>
      <vertAlign val="superscript"/>
      <sz val="11"/>
      <color rgb="FF001746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4" fontId="4" fillId="0" borderId="0" xfId="1" applyNumberFormat="1" applyFont="1" applyBorder="1"/>
    <xf numFmtId="0" fontId="7" fillId="0" borderId="0" xfId="0" applyFont="1" applyBorder="1" applyAlignment="1">
      <alignment horizontal="right"/>
    </xf>
    <xf numFmtId="0" fontId="0" fillId="0" borderId="1" xfId="0" applyBorder="1"/>
    <xf numFmtId="0" fontId="11" fillId="0" borderId="1" xfId="0" applyFont="1" applyBorder="1" applyAlignment="1">
      <alignment horizontal="left" indent="1"/>
    </xf>
    <xf numFmtId="0" fontId="3" fillId="0" borderId="1" xfId="0" applyFont="1" applyBorder="1"/>
    <xf numFmtId="0" fontId="14" fillId="0" borderId="0" xfId="0" applyFont="1" applyAlignment="1">
      <alignment horizontal="left" inden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18" fillId="0" borderId="0" xfId="0" applyFont="1"/>
    <xf numFmtId="0" fontId="0" fillId="0" borderId="0" xfId="0" applyBorder="1"/>
    <xf numFmtId="0" fontId="14" fillId="0" borderId="0" xfId="0" applyFont="1" applyBorder="1" applyAlignment="1">
      <alignment horizontal="left" indent="1"/>
    </xf>
    <xf numFmtId="0" fontId="3" fillId="0" borderId="0" xfId="0" applyFont="1" applyBorder="1"/>
    <xf numFmtId="165" fontId="2" fillId="0" borderId="1" xfId="1" applyNumberFormat="1" applyFont="1" applyBorder="1" applyAlignment="1">
      <alignment horizontal="right"/>
    </xf>
    <xf numFmtId="0" fontId="11" fillId="0" borderId="0" xfId="0" applyFont="1" applyBorder="1" applyAlignment="1">
      <alignment horizontal="left" indent="1"/>
    </xf>
    <xf numFmtId="0" fontId="0" fillId="0" borderId="2" xfId="0" applyBorder="1"/>
    <xf numFmtId="0" fontId="9" fillId="0" borderId="2" xfId="0" applyFont="1" applyBorder="1" applyAlignment="1">
      <alignment horizontal="right"/>
    </xf>
    <xf numFmtId="0" fontId="3" fillId="0" borderId="2" xfId="0" applyFont="1" applyBorder="1"/>
    <xf numFmtId="0" fontId="0" fillId="0" borderId="3" xfId="0" applyBorder="1"/>
    <xf numFmtId="164" fontId="4" fillId="0" borderId="3" xfId="1" applyNumberFormat="1" applyFont="1" applyBorder="1"/>
    <xf numFmtId="10" fontId="8" fillId="0" borderId="3" xfId="2" applyNumberFormat="1" applyFont="1" applyBorder="1"/>
    <xf numFmtId="0" fontId="14" fillId="0" borderId="3" xfId="0" applyFont="1" applyBorder="1" applyAlignment="1">
      <alignment horizontal="left" indent="1"/>
    </xf>
    <xf numFmtId="0" fontId="3" fillId="0" borderId="3" xfId="0" applyFont="1" applyBorder="1"/>
    <xf numFmtId="0" fontId="0" fillId="0" borderId="4" xfId="0" applyBorder="1"/>
    <xf numFmtId="0" fontId="9" fillId="0" borderId="4" xfId="0" applyFont="1" applyBorder="1" applyAlignment="1">
      <alignment horizontal="right"/>
    </xf>
    <xf numFmtId="164" fontId="3" fillId="0" borderId="4" xfId="0" applyNumberFormat="1" applyFont="1" applyBorder="1"/>
    <xf numFmtId="0" fontId="11" fillId="0" borderId="4" xfId="0" applyFont="1" applyBorder="1" applyAlignment="1">
      <alignment horizontal="left" indent="1"/>
    </xf>
    <xf numFmtId="0" fontId="3" fillId="0" borderId="4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64" fontId="3" fillId="0" borderId="0" xfId="1" applyNumberFormat="1" applyFont="1" applyBorder="1"/>
    <xf numFmtId="164" fontId="4" fillId="0" borderId="4" xfId="1" applyNumberFormat="1" applyFont="1" applyBorder="1"/>
    <xf numFmtId="10" fontId="8" fillId="0" borderId="4" xfId="2" applyNumberFormat="1" applyFont="1" applyBorder="1"/>
    <xf numFmtId="0" fontId="14" fillId="0" borderId="4" xfId="0" applyFont="1" applyBorder="1" applyAlignment="1">
      <alignment horizontal="left" indent="1"/>
    </xf>
    <xf numFmtId="0" fontId="0" fillId="0" borderId="4" xfId="0" applyBorder="1" applyAlignment="1">
      <alignment vertical="center"/>
    </xf>
    <xf numFmtId="9" fontId="2" fillId="0" borderId="0" xfId="0" applyNumberFormat="1" applyFont="1" applyBorder="1"/>
    <xf numFmtId="9" fontId="2" fillId="0" borderId="1" xfId="0" applyNumberFormat="1" applyFont="1" applyBorder="1"/>
    <xf numFmtId="43" fontId="8" fillId="0" borderId="1" xfId="1" applyFont="1" applyBorder="1"/>
    <xf numFmtId="0" fontId="0" fillId="0" borderId="4" xfId="0" applyFill="1" applyBorder="1"/>
    <xf numFmtId="0" fontId="19" fillId="0" borderId="0" xfId="0" applyFont="1" applyBorder="1" applyAlignment="1">
      <alignment horizontal="right"/>
    </xf>
    <xf numFmtId="171" fontId="3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2" fillId="0" borderId="0" xfId="0" applyFont="1"/>
    <xf numFmtId="0" fontId="2" fillId="0" borderId="5" xfId="0" applyFont="1" applyBorder="1"/>
    <xf numFmtId="173" fontId="3" fillId="0" borderId="1" xfId="0" applyNumberFormat="1" applyFont="1" applyBorder="1"/>
    <xf numFmtId="164" fontId="2" fillId="0" borderId="4" xfId="1" applyNumberFormat="1" applyFont="1" applyBorder="1" applyAlignment="1">
      <alignment horizontal="right"/>
    </xf>
    <xf numFmtId="9" fontId="8" fillId="0" borderId="4" xfId="2" applyNumberFormat="1" applyFont="1" applyBorder="1"/>
    <xf numFmtId="43" fontId="8" fillId="0" borderId="1" xfId="1" quotePrefix="1" applyFont="1" applyBorder="1" applyAlignment="1">
      <alignment horizontal="right"/>
    </xf>
    <xf numFmtId="43" fontId="8" fillId="0" borderId="0" xfId="1" quotePrefix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600"/>
      <color rgb="FFFFFFCC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19050</xdr:rowOff>
    </xdr:from>
    <xdr:to>
      <xdr:col>21</xdr:col>
      <xdr:colOff>152400</xdr:colOff>
      <xdr:row>29</xdr:row>
      <xdr:rowOff>152400</xdr:rowOff>
    </xdr:to>
    <xdr:sp macro="" textlink="">
      <xdr:nvSpPr>
        <xdr:cNvPr id="2" name="TextBox 1"/>
        <xdr:cNvSpPr txBox="1"/>
      </xdr:nvSpPr>
      <xdr:spPr>
        <a:xfrm>
          <a:off x="285750" y="180975"/>
          <a:ext cx="12668250" cy="46672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Kefir bottles are expected to contain 946 ml (approximately 1 quart) of cultured, lowfat milk (kefir). Quality control tests, performed regularly in the last 5 years, show quite stable variance of 196 ml</a:t>
          </a:r>
          <a:r>
            <a:rPr lang="en-US" sz="1400" b="0" i="0" u="none" strike="noStrike" baseline="3000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. When solving the following problems, assume that the amount of kefir in the bottle is </a:t>
          </a:r>
          <a:r>
            <a:rPr lang="en-US" sz="1400" b="0" i="1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Normally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distributed with </a:t>
          </a:r>
          <a:r>
            <a:rPr lang="en-US" sz="1400" b="1" i="1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µ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=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946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ml, and variance </a:t>
          </a:r>
          <a:r>
            <a:rPr lang="en-US" sz="1400" b="1" i="1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σ</a:t>
          </a:r>
          <a:r>
            <a:rPr lang="en-US" sz="1400" b="0" i="0" u="none" strike="noStrike" baseline="3000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=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196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ml2. The maximum capacity of the bottle is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995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ml. If this capacity is exceed by the filling machine more than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times</a:t>
          </a:r>
          <a:r>
            <a:rPr lang="en-US" sz="1400" b="0" i="0" u="none" strike="noStrike" baseline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in one hour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, the maching is stopped, inspected, and adjusted. The management has set the standard for the minimum amount of kefir for a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-quart bottle to be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912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ml as well as for the prefect amount of kefir within the range of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932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to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967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ml. Bottles containing less than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912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ml, if detected, are donated to the local elementry schools. The quality control engineer wants to assess some probabilities and percentiles related to the process of filling the bottles with kefir.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1. What is the probability of overfilling a randomly selected bottle?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2. What is the probability that a randomly selected bottle will be donated?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3. From a batch of 400 bottles filled with kefir, how many are expected to be donated?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4. What is the probability that a randomly selected bottle will contain the perfect amount of kefir?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5. What is the probability of the amount of kefir, X, to be lower than 920 or higher than 970 ml?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6. What is the probability of the amount of kefir, X, to be lower than 900 and higher than 970 ml?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7. What is the probability of the amount of kefir, X, to be lower than 960 or higher than 920 ml?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8. What is the 4th quartile of the amount of kefir, X?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9. What is the top 10th percentile (quantile) of the amount of kefir, X?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10. What is the expected value of X, E(X)?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11. What is the standard deviation of X, StDev(X)?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12. What is the variance of X, Var(X)?</a:t>
          </a:r>
        </a:p>
        <a:p>
          <a:endParaRPr lang="en-US" sz="1200" b="0" i="0" u="none" strike="noStrike">
            <a:solidFill>
              <a:schemeClr val="dk1"/>
            </a:solidFill>
            <a:effectLst/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242887</xdr:colOff>
      <xdr:row>0</xdr:row>
      <xdr:rowOff>73819</xdr:rowOff>
    </xdr:from>
    <xdr:to>
      <xdr:col>27</xdr:col>
      <xdr:colOff>321468</xdr:colOff>
      <xdr:row>82</xdr:row>
      <xdr:rowOff>154782</xdr:rowOff>
    </xdr:to>
    <xdr:sp macro="" textlink="">
      <xdr:nvSpPr>
        <xdr:cNvPr id="2" name="TextBox 1"/>
        <xdr:cNvSpPr txBox="1"/>
      </xdr:nvSpPr>
      <xdr:spPr>
        <a:xfrm>
          <a:off x="9613106" y="73819"/>
          <a:ext cx="10401300" cy="1557099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Solutions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= 946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sigma = 14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1. The the probability of overfilling a randomly selected bottle, P(X &gt; 995).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 = 995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p_above995 = 1 - pnorm(x,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In order to show a percentage value, it is first rounded to 2 decimal places.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Next, using function paste the value is combined without a space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with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the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percent sign. Function cat shows it all but it needs an explicit line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line feed ("\n").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It is complicated but it works well.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cat(paste(round(100*p_above995, 2), "%", sep=""),"\n")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0.02%</a:t>
          </a:r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2. The probability that a randomly selected bottle will be donated.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We are looking here for P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(X &lt;= 912).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 = 912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p_upto912 = pnorm(x,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cat(paste(round(100*p_upto912,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0.76%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3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. From a batch of 400 bottles filled with kefir, how many are expected to be donated?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This is the percentage of the donated bottles in the set of 400 bottles.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n = 400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expected_donated = p_upto912 * 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cat(expected_donated,"\n")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3.031688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4. 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The probability that a randomly selected bottle will contain the perfect amount of kefir.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 According to the standard the perfect amount is between 932 and 967.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therefore the probability in question is P(932 ≤ X ≤ 967).</a:t>
          </a:r>
          <a:b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</a:b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x1 = 932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x2 = 967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p_between932and967 = pnorm(x2,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- pnorm(x1,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cat(paste(round(100*p_between932and967,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77.45%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5. The probability of the amount of kefir, X, to be lower than 920 or higher than 970 ml.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 This is the lower-tail (X &lt; 920) probability + the upper-tail (X &gt; 970) probability.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Since the events are disjoint,  P( X &lt; 920 or X ≥ 970) =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P(X &lt; 920) + P(X &gt; 970).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x1 = 920</a:t>
          </a: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x2 = 970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p_below920_or_above970 = pnorm(x1,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+ 1  - pnorm(x2,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cat(paste(round(100*p_below920_or_above970,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7.49%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6. The the probability of the amount of kefir, X, to be lower than 900 and higher than 970 ml.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Event (X &lt; 900 AND X &gt; 970) is impossible. Events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(X &lt; 900 )  and (X &gt; 970) are disjoint.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Their intersection is an empty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set (impossible event).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p_below900_and_above970 = 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cat(paste(round(100*p_below900_and_above970,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7. The probability of the amount of kefir, X, to be lower than 960 or higher than 920 ml.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Event (X &lt; 960 OR X &gt; 920) is certain. All Real numbers satisfy this event.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There are not Real numbers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that wouldn't be below 960 OR above 920.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(X &lt; 960)  OR ( X &gt; 972) = (-∞, +∞). </a:t>
          </a: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p_below960_or_above920 = 1</a:t>
          </a: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cat(paste(round(100*p_below960_or_above920 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100.00%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8. The 4th quartile of the amount of kefir, X, is equivalent to the maximum value.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Since the amount of kefir is Normally distributied, its theoretical maximum = +∞.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Therefore, this quartile is undefined or symbilically equal to +∞.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9. The top 10</a:t>
          </a:r>
          <a:r>
            <a:rPr lang="en-US" sz="1200" b="1" baseline="3000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percentile (quantile) of the amount of kefir, X.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alpha = 0.1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q_top10th</a:t>
          </a:r>
          <a:r>
            <a:rPr lang="en-US" sz="1200" b="1" baseline="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= 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qnorm(1-alpha,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cat(q_top10th,"\n")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963.9417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10. This is a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Normally distibuted random variable.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   It mean expected (value) is equal to paramter µ.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eX = mu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cat(eX,"\n")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946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11. 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The standard deviation of X, StDev(X), is equal to  paramter σ.</a:t>
          </a: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stDev = sigma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cat(stDev,"\n")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12. The variance of the amount of kefir, Var(X), is the square of the standard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deviation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var = sigma^2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cat(var,"\n")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196</a:t>
          </a:r>
        </a:p>
        <a:p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6" sqref="F26"/>
    </sheetView>
  </sheetViews>
  <sheetFormatPr defaultRowHeight="12.75" x14ac:dyDescent="0.2"/>
  <sheetData/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zoomScale="80" zoomScaleNormal="80" workbookViewId="0"/>
  </sheetViews>
  <sheetFormatPr defaultRowHeight="12.75" x14ac:dyDescent="0.2"/>
  <cols>
    <col min="1" max="1" width="5.42578125" customWidth="1"/>
    <col min="2" max="2" width="11.140625" customWidth="1"/>
    <col min="3" max="3" width="10.28515625" customWidth="1"/>
    <col min="4" max="4" width="13.28515625" customWidth="1"/>
    <col min="5" max="5" width="14.85546875" customWidth="1"/>
    <col min="6" max="6" width="18.140625" customWidth="1"/>
    <col min="7" max="7" width="19.28515625" customWidth="1"/>
    <col min="8" max="8" width="30" customWidth="1"/>
  </cols>
  <sheetData>
    <row r="2" spans="1:9" ht="19.5" x14ac:dyDescent="0.35">
      <c r="B2" s="2" t="s">
        <v>0</v>
      </c>
      <c r="C2" s="3" t="s">
        <v>3</v>
      </c>
      <c r="D2" s="34">
        <v>946</v>
      </c>
      <c r="E2" s="9" t="s">
        <v>14</v>
      </c>
      <c r="G2" s="1"/>
      <c r="H2" s="1"/>
    </row>
    <row r="3" spans="1:9" ht="21" x14ac:dyDescent="0.3">
      <c r="B3" s="2" t="s">
        <v>12</v>
      </c>
      <c r="C3" s="5" t="s">
        <v>13</v>
      </c>
      <c r="D3" s="34">
        <v>196</v>
      </c>
      <c r="E3" s="9" t="s">
        <v>15</v>
      </c>
      <c r="G3" s="1"/>
      <c r="H3" s="1"/>
    </row>
    <row r="4" spans="1:9" ht="18.75" x14ac:dyDescent="0.3">
      <c r="B4" s="2" t="s">
        <v>11</v>
      </c>
      <c r="C4" s="5" t="s">
        <v>6</v>
      </c>
      <c r="D4" s="34">
        <f>SQRT(D3)</f>
        <v>14</v>
      </c>
      <c r="E4" s="9" t="s">
        <v>16</v>
      </c>
      <c r="G4" s="1"/>
      <c r="H4" s="44"/>
    </row>
    <row r="5" spans="1:9" ht="15.75" x14ac:dyDescent="0.25">
      <c r="A5" s="6"/>
      <c r="B5" s="6"/>
      <c r="C5" s="10"/>
      <c r="D5" s="11"/>
      <c r="E5" s="8"/>
      <c r="F5" s="8"/>
      <c r="G5" s="8"/>
      <c r="H5" s="49"/>
    </row>
    <row r="6" spans="1:9" ht="21" thickBot="1" x14ac:dyDescent="0.35">
      <c r="A6" s="19"/>
      <c r="B6" s="32" t="s">
        <v>1</v>
      </c>
      <c r="C6" s="32"/>
      <c r="D6" s="20" t="s">
        <v>2</v>
      </c>
      <c r="E6" s="21"/>
      <c r="F6" s="21"/>
      <c r="G6" s="21"/>
      <c r="H6" s="21"/>
    </row>
    <row r="7" spans="1:9" ht="18.75" x14ac:dyDescent="0.3">
      <c r="A7" s="22">
        <v>1</v>
      </c>
      <c r="B7" s="23"/>
      <c r="C7" s="45">
        <v>995</v>
      </c>
      <c r="D7" s="24">
        <f>1-_xlfn.NORM.DIST(C7,D2,D4,TRUE)</f>
        <v>2.3262907903554009E-4</v>
      </c>
      <c r="E7" s="25" t="str">
        <f>"P(X &gt; "&amp;C7&amp;") a right-tail probability."</f>
        <v>P(X &gt; 995) a right-tail probability.</v>
      </c>
      <c r="F7" s="26"/>
      <c r="G7" s="26"/>
      <c r="H7" s="26"/>
    </row>
    <row r="8" spans="1:9" ht="18.75" x14ac:dyDescent="0.3">
      <c r="A8" s="27">
        <v>2</v>
      </c>
      <c r="B8" s="46">
        <v>912</v>
      </c>
      <c r="C8" s="35"/>
      <c r="D8" s="36">
        <f>_xlfn.NORM.DIST(B8,D2,D4,TRUE)</f>
        <v>7.5792194387197245E-3</v>
      </c>
      <c r="E8" s="37" t="str">
        <f>"P(X ≤ "&amp;B8&amp;") a left-tail  probability."</f>
        <v>P(X ≤ 912) a left-tail  probability.</v>
      </c>
      <c r="F8" s="31"/>
      <c r="G8" s="31"/>
      <c r="H8" s="31"/>
    </row>
    <row r="9" spans="1:9" ht="15.75" x14ac:dyDescent="0.25">
      <c r="A9" s="14">
        <v>3</v>
      </c>
      <c r="B9" s="4"/>
      <c r="C9" s="4"/>
      <c r="D9" s="48"/>
      <c r="E9" s="15" t="str">
        <f>"Since the percentage of the donated bottles is "&amp;TEXT(D8,"0.00%")&amp;" (see #2)."</f>
        <v>Since the percentage of the donated bottles is 0.76% (see #2).</v>
      </c>
      <c r="F9" s="16"/>
      <c r="G9" s="16"/>
      <c r="H9" s="16"/>
    </row>
    <row r="10" spans="1:9" ht="15.75" x14ac:dyDescent="0.25">
      <c r="A10" s="14"/>
      <c r="B10" s="4"/>
      <c r="C10" s="4"/>
      <c r="D10" s="43"/>
      <c r="E10" s="15" t="str">
        <f>"the expected donation count in a batch of 400 is 400*"&amp;TEXT(D8,"0.00%")&amp;" ≈ 3"</f>
        <v>the expected donation count in a batch of 400 is 400*0.76% ≈ 3</v>
      </c>
      <c r="F10" s="16"/>
      <c r="G10" s="16"/>
      <c r="H10" s="16"/>
      <c r="I10" s="47"/>
    </row>
    <row r="11" spans="1:9" ht="18.75" x14ac:dyDescent="0.3">
      <c r="A11" s="38">
        <v>4</v>
      </c>
      <c r="B11" s="35">
        <v>932</v>
      </c>
      <c r="C11" s="35">
        <v>967</v>
      </c>
      <c r="D11" s="36">
        <f>_xlfn.NORM.DIST(C11,D2,D4,TRUE)-_xlfn.NORM.DIST(B11,D2,D4,TRUE)</f>
        <v>0.77453754479968495</v>
      </c>
      <c r="E11" s="37" t="str">
        <f>"P("&amp;B11&amp;" ≤ X ≤ "&amp;C11&amp;") probability of an intersection."</f>
        <v>P(932 ≤ X ≤ 967) probability of an intersection.</v>
      </c>
      <c r="F11" s="31"/>
      <c r="G11" s="31"/>
      <c r="H11" s="31"/>
    </row>
    <row r="12" spans="1:9" ht="18.75" x14ac:dyDescent="0.3">
      <c r="A12" s="27">
        <v>5</v>
      </c>
      <c r="B12" s="50">
        <v>920</v>
      </c>
      <c r="C12" s="35">
        <v>970</v>
      </c>
      <c r="D12" s="36">
        <f>1-(_xlfn.NORM.DIST(C12,D2,D4,TRUE)-_xlfn.NORM.DIST(B12,D2,D4,TRUE))</f>
        <v>7.4883548863505345E-2</v>
      </c>
      <c r="E12" s="37" t="str">
        <f>"P( X &lt; "&amp;B12&amp;" or X ≥ "&amp;C12&amp;") probability of an alternative."</f>
        <v>P( X &lt; 920 or X ≥ 970) probability of an alternative.</v>
      </c>
      <c r="F12" s="31"/>
      <c r="G12" s="31"/>
      <c r="H12" s="31"/>
    </row>
    <row r="13" spans="1:9" ht="18.75" x14ac:dyDescent="0.3">
      <c r="A13" s="27">
        <v>6</v>
      </c>
      <c r="B13" s="50">
        <v>900</v>
      </c>
      <c r="C13" s="35">
        <v>970</v>
      </c>
      <c r="D13" s="51">
        <v>0</v>
      </c>
      <c r="E13" s="37" t="str">
        <f>"( X &lt; "&amp;B13&amp;" and X ≥ "&amp;C13&amp;") is an impossible event."</f>
        <v>( X &lt; 900 and X ≥ 970) is an impossible event.</v>
      </c>
      <c r="F13" s="27"/>
      <c r="G13" s="31"/>
      <c r="H13" s="31"/>
    </row>
    <row r="14" spans="1:9" ht="18.75" x14ac:dyDescent="0.3">
      <c r="A14" s="42">
        <v>7</v>
      </c>
      <c r="B14" s="50">
        <v>960</v>
      </c>
      <c r="C14" s="35">
        <v>920</v>
      </c>
      <c r="D14" s="51">
        <v>1</v>
      </c>
      <c r="E14" s="37" t="str">
        <f>"( X &lt; "&amp;B14&amp;" or X ≥ "&amp;C14&amp;") is a certain event."</f>
        <v>( X &lt; 960 or X ≥ 920) is a certain event.</v>
      </c>
      <c r="F14" s="27"/>
      <c r="G14" s="31"/>
      <c r="H14" s="31"/>
    </row>
    <row r="15" spans="1:9" ht="23.25" x14ac:dyDescent="0.4">
      <c r="A15" s="14"/>
      <c r="B15" s="33" t="s">
        <v>4</v>
      </c>
      <c r="C15" s="33"/>
      <c r="D15" s="12" t="s">
        <v>10</v>
      </c>
      <c r="E15" s="15"/>
      <c r="F15" s="16"/>
      <c r="G15" s="16"/>
      <c r="H15" s="16"/>
    </row>
    <row r="16" spans="1:9" ht="18.75" x14ac:dyDescent="0.3">
      <c r="A16" s="14">
        <v>8</v>
      </c>
      <c r="B16" s="14"/>
      <c r="C16" s="39">
        <v>1</v>
      </c>
      <c r="D16" s="53" t="s">
        <v>17</v>
      </c>
      <c r="E16" s="18" t="s">
        <v>18</v>
      </c>
      <c r="F16" s="16"/>
      <c r="G16" s="16"/>
      <c r="H16" s="16"/>
    </row>
    <row r="17" spans="1:8" ht="18.75" x14ac:dyDescent="0.3">
      <c r="A17" s="6"/>
      <c r="B17" s="6"/>
      <c r="C17" s="40"/>
      <c r="D17" s="52"/>
      <c r="E17" s="7" t="s">
        <v>19</v>
      </c>
      <c r="F17" s="8"/>
      <c r="G17" s="8"/>
      <c r="H17" s="8"/>
    </row>
    <row r="18" spans="1:8" ht="23.25" x14ac:dyDescent="0.4">
      <c r="A18" s="14"/>
      <c r="B18" s="33" t="s">
        <v>4</v>
      </c>
      <c r="C18" s="33"/>
      <c r="D18" s="12" t="s">
        <v>10</v>
      </c>
      <c r="E18" s="18"/>
      <c r="F18" s="16"/>
      <c r="G18" s="16"/>
      <c r="H18" s="16"/>
    </row>
    <row r="19" spans="1:8" ht="22.5" x14ac:dyDescent="0.3">
      <c r="A19" s="6">
        <v>9</v>
      </c>
      <c r="B19" s="17"/>
      <c r="C19" s="40">
        <v>0.1</v>
      </c>
      <c r="D19" s="41">
        <f>_xlfn.NORM.INV(1-C19,D2,D4)</f>
        <v>963.94172191762436</v>
      </c>
      <c r="E19" s="7" t="s">
        <v>20</v>
      </c>
      <c r="F19" s="8"/>
      <c r="G19" s="8"/>
      <c r="H19" s="8"/>
    </row>
    <row r="20" spans="1:8" ht="24" customHeight="1" x14ac:dyDescent="0.3">
      <c r="A20" s="42">
        <v>10</v>
      </c>
      <c r="B20" s="27"/>
      <c r="C20" s="28" t="s">
        <v>3</v>
      </c>
      <c r="D20" s="29">
        <f>D2</f>
        <v>946</v>
      </c>
      <c r="E20" s="30" t="s">
        <v>7</v>
      </c>
      <c r="F20" s="31"/>
      <c r="G20" s="31"/>
      <c r="H20" s="31"/>
    </row>
    <row r="21" spans="1:8" ht="24" customHeight="1" x14ac:dyDescent="0.3">
      <c r="A21" s="27">
        <v>11</v>
      </c>
      <c r="B21" s="27"/>
      <c r="C21" s="28" t="s">
        <v>6</v>
      </c>
      <c r="D21" s="29">
        <f>D4</f>
        <v>14</v>
      </c>
      <c r="E21" s="30" t="s">
        <v>9</v>
      </c>
      <c r="F21" s="31"/>
      <c r="G21" s="31"/>
      <c r="H21" s="31"/>
    </row>
    <row r="22" spans="1:8" ht="23.25" x14ac:dyDescent="0.3">
      <c r="A22" s="27">
        <v>12</v>
      </c>
      <c r="B22" s="27"/>
      <c r="C22" s="28" t="s">
        <v>5</v>
      </c>
      <c r="D22" s="29">
        <f>D4^2</f>
        <v>196</v>
      </c>
      <c r="E22" s="30" t="s">
        <v>8</v>
      </c>
      <c r="F22" s="31"/>
      <c r="G22" s="31"/>
      <c r="H22" s="31"/>
    </row>
    <row r="23" spans="1:8" x14ac:dyDescent="0.2">
      <c r="G23" s="13"/>
    </row>
  </sheetData>
  <mergeCells count="3">
    <mergeCell ref="B6:C6"/>
    <mergeCell ref="B15:C15"/>
    <mergeCell ref="B18:C18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Welcome</vt:lpstr>
      <vt:lpstr>Solution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Tiger</cp:lastModifiedBy>
  <dcterms:created xsi:type="dcterms:W3CDTF">2020-07-26T19:55:58Z</dcterms:created>
  <dcterms:modified xsi:type="dcterms:W3CDTF">2020-08-04T17:12:50Z</dcterms:modified>
</cp:coreProperties>
</file>